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ydaktyka\!Zima 2020\Infotechn\"/>
    </mc:Choice>
  </mc:AlternateContent>
  <bookViews>
    <workbookView xWindow="7065" yWindow="90" windowWidth="8235" windowHeight="8070"/>
  </bookViews>
  <sheets>
    <sheet name="Lista płac" sheetId="4" r:id="rId1"/>
  </sheets>
  <definedNames>
    <definedName name="Działy">'Lista płac'!$A$2:$D$6</definedName>
    <definedName name="Podstawa">'Lista płac'!$H$12:$H$43</definedName>
    <definedName name="Próg1">'Lista płac'!$H$3</definedName>
    <definedName name="Próg2">'Lista płac'!$I$3</definedName>
    <definedName name="Stawka1">'Lista płac'!$I$5</definedName>
    <definedName name="Stawka2">'Lista płac'!$I$6</definedName>
    <definedName name="Stawka3">'Lista płac'!$I$7</definedName>
  </definedNames>
  <calcPr calcId="162913"/>
</workbook>
</file>

<file path=xl/calcChain.xml><?xml version="1.0" encoding="utf-8"?>
<calcChain xmlns="http://schemas.openxmlformats.org/spreadsheetml/2006/main">
  <c r="E36" i="4" l="1"/>
  <c r="G36" i="4" s="1"/>
  <c r="F36" i="4"/>
  <c r="E16" i="4"/>
  <c r="G16" i="4" s="1"/>
  <c r="H16" i="4" s="1"/>
  <c r="F16" i="4"/>
  <c r="E31" i="4"/>
  <c r="G31" i="4" s="1"/>
  <c r="F31" i="4"/>
  <c r="E25" i="4"/>
  <c r="G25" i="4" s="1"/>
  <c r="H25" i="4" s="1"/>
  <c r="F25" i="4"/>
  <c r="E40" i="4"/>
  <c r="G40" i="4" s="1"/>
  <c r="F40" i="4"/>
  <c r="E24" i="4"/>
  <c r="G24" i="4" s="1"/>
  <c r="F24" i="4"/>
  <c r="E43" i="4"/>
  <c r="G43" i="4" s="1"/>
  <c r="F43" i="4"/>
  <c r="E32" i="4"/>
  <c r="G32" i="4" s="1"/>
  <c r="H32" i="4" s="1"/>
  <c r="F32" i="4"/>
  <c r="E26" i="4"/>
  <c r="G26" i="4" s="1"/>
  <c r="H26" i="4" s="1"/>
  <c r="F26" i="4"/>
  <c r="E12" i="4"/>
  <c r="G12" i="4"/>
  <c r="H12" i="4" s="1"/>
  <c r="F12" i="4"/>
  <c r="E20" i="4"/>
  <c r="G20" i="4" s="1"/>
  <c r="F20" i="4"/>
  <c r="E17" i="4"/>
  <c r="G17" i="4" s="1"/>
  <c r="H17" i="4" s="1"/>
  <c r="F17" i="4"/>
  <c r="E28" i="4"/>
  <c r="G28" i="4" s="1"/>
  <c r="F28" i="4"/>
  <c r="E35" i="4"/>
  <c r="G35" i="4" s="1"/>
  <c r="H35" i="4" s="1"/>
  <c r="F35" i="4"/>
  <c r="E15" i="4"/>
  <c r="G15" i="4" s="1"/>
  <c r="F15" i="4"/>
  <c r="E13" i="4"/>
  <c r="G13" i="4" s="1"/>
  <c r="F13" i="4"/>
  <c r="E21" i="4"/>
  <c r="G21" i="4" s="1"/>
  <c r="H21" i="4" s="1"/>
  <c r="F21" i="4"/>
  <c r="E23" i="4"/>
  <c r="G23" i="4"/>
  <c r="H23" i="4" s="1"/>
  <c r="F23" i="4"/>
  <c r="E42" i="4"/>
  <c r="G42" i="4" s="1"/>
  <c r="F42" i="4"/>
  <c r="E22" i="4"/>
  <c r="G22" i="4" s="1"/>
  <c r="H22" i="4" s="1"/>
  <c r="F22" i="4"/>
  <c r="E37" i="4"/>
  <c r="G37" i="4" s="1"/>
  <c r="F37" i="4"/>
  <c r="E19" i="4"/>
  <c r="G19" i="4" s="1"/>
  <c r="F19" i="4"/>
  <c r="E33" i="4"/>
  <c r="G33" i="4" s="1"/>
  <c r="F33" i="4"/>
  <c r="E38" i="4"/>
  <c r="G38" i="4" s="1"/>
  <c r="H38" i="4" s="1"/>
  <c r="F38" i="4"/>
  <c r="E30" i="4"/>
  <c r="G30" i="4" s="1"/>
  <c r="H30" i="4" s="1"/>
  <c r="F30" i="4"/>
  <c r="E14" i="4"/>
  <c r="G14" i="4" s="1"/>
  <c r="F14" i="4"/>
  <c r="E18" i="4"/>
  <c r="G18" i="4" s="1"/>
  <c r="H18" i="4" s="1"/>
  <c r="I18" i="4" s="1"/>
  <c r="F18" i="4"/>
  <c r="E39" i="4"/>
  <c r="F39" i="4"/>
  <c r="G39" i="4"/>
  <c r="H39" i="4" s="1"/>
  <c r="E34" i="4"/>
  <c r="G34" i="4" s="1"/>
  <c r="F34" i="4"/>
  <c r="E27" i="4"/>
  <c r="G27" i="4" s="1"/>
  <c r="F27" i="4"/>
  <c r="E29" i="4"/>
  <c r="G29" i="4" s="1"/>
  <c r="H29" i="4" s="1"/>
  <c r="F29" i="4"/>
  <c r="E41" i="4"/>
  <c r="G41" i="4" s="1"/>
  <c r="H41" i="4" s="1"/>
  <c r="F41" i="4"/>
  <c r="H27" i="4" l="1"/>
  <c r="I27" i="4" s="1"/>
  <c r="J27" i="4" s="1"/>
  <c r="H33" i="4"/>
  <c r="I33" i="4" s="1"/>
  <c r="J33" i="4" s="1"/>
  <c r="H28" i="4"/>
  <c r="I28" i="4" s="1"/>
  <c r="J28" i="4" s="1"/>
  <c r="H43" i="4"/>
  <c r="I43" i="4" s="1"/>
  <c r="J43" i="4" s="1"/>
  <c r="H14" i="4"/>
  <c r="I14" i="4" s="1"/>
  <c r="J14" i="4" s="1"/>
  <c r="H42" i="4"/>
  <c r="I42" i="4" s="1"/>
  <c r="J42" i="4" s="1"/>
  <c r="H13" i="4"/>
  <c r="I13" i="4" s="1"/>
  <c r="J13" i="4" s="1"/>
  <c r="H31" i="4"/>
  <c r="H34" i="4"/>
  <c r="I34" i="4" s="1"/>
  <c r="J34" i="4" s="1"/>
  <c r="H19" i="4"/>
  <c r="H24" i="4"/>
  <c r="H37" i="4"/>
  <c r="I37" i="4" s="1"/>
  <c r="J37" i="4" s="1"/>
  <c r="H15" i="4"/>
  <c r="I15" i="4" s="1"/>
  <c r="H40" i="4"/>
  <c r="I40" i="4" s="1"/>
  <c r="J40" i="4" s="1"/>
  <c r="H20" i="4"/>
  <c r="I20" i="4" s="1"/>
  <c r="J20" i="4" s="1"/>
  <c r="H36" i="4"/>
  <c r="I36" i="4" s="1"/>
  <c r="J36" i="4" s="1"/>
  <c r="I29" i="4"/>
  <c r="J29" i="4" s="1"/>
  <c r="I19" i="4"/>
  <c r="J19" i="4" s="1"/>
  <c r="I35" i="4"/>
  <c r="J35" i="4" s="1"/>
  <c r="I23" i="4"/>
  <c r="J23" i="4" s="1"/>
  <c r="I12" i="4"/>
  <c r="J12" i="4" s="1"/>
  <c r="I16" i="4"/>
  <c r="J16" i="4" s="1"/>
  <c r="I41" i="4"/>
  <c r="J41" i="4" s="1"/>
  <c r="I22" i="4"/>
  <c r="J22" i="4" s="1"/>
  <c r="I17" i="4"/>
  <c r="J17" i="4" s="1"/>
  <c r="I25" i="4"/>
  <c r="J25" i="4"/>
  <c r="I39" i="4"/>
  <c r="J39" i="4" s="1"/>
  <c r="I21" i="4"/>
  <c r="J21" i="4" s="1"/>
  <c r="I26" i="4"/>
  <c r="J26" i="4" s="1"/>
  <c r="I30" i="4"/>
  <c r="J30" i="4" s="1"/>
  <c r="I31" i="4"/>
  <c r="J31" i="4" s="1"/>
  <c r="I38" i="4"/>
  <c r="J38" i="4" s="1"/>
  <c r="I32" i="4"/>
  <c r="J32" i="4" s="1"/>
  <c r="J18" i="4"/>
  <c r="J15" i="4" l="1"/>
  <c r="I24" i="4"/>
  <c r="J24" i="4" s="1"/>
</calcChain>
</file>

<file path=xl/sharedStrings.xml><?xml version="1.0" encoding="utf-8"?>
<sst xmlns="http://schemas.openxmlformats.org/spreadsheetml/2006/main" count="27" uniqueCount="25">
  <si>
    <t>Lp.</t>
  </si>
  <si>
    <t>Premia</t>
  </si>
  <si>
    <t>Dodatek
stażowy</t>
  </si>
  <si>
    <t>Progi podatkowe</t>
  </si>
  <si>
    <t>Kadry</t>
  </si>
  <si>
    <t>1 próg</t>
  </si>
  <si>
    <t>2 próg</t>
  </si>
  <si>
    <t>Księgowość</t>
  </si>
  <si>
    <t>Produkcja</t>
  </si>
  <si>
    <t>Stawka podatku</t>
  </si>
  <si>
    <t>Wysokość</t>
  </si>
  <si>
    <t>Zbyt</t>
  </si>
  <si>
    <t>Stawka 1</t>
  </si>
  <si>
    <t>Stawka 2</t>
  </si>
  <si>
    <t>Stawka 3</t>
  </si>
  <si>
    <t>Data
zatrudnienia</t>
  </si>
  <si>
    <t>Dział</t>
  </si>
  <si>
    <t>Zarobki
podstawowe</t>
  </si>
  <si>
    <t>Staż</t>
  </si>
  <si>
    <t>Podstawa
opodatkowania</t>
  </si>
  <si>
    <t>Zaliczka
podatku</t>
  </si>
  <si>
    <t>Zarobki
netto</t>
  </si>
  <si>
    <t>Transport</t>
  </si>
  <si>
    <t>Kod działu</t>
  </si>
  <si>
    <t>Nazwa działu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</si>
</sst>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&quot;$&quot;#,##0_);[Red]\(&quot;$&quot;#,##0\)"/>
    <numFmt numFmtId="165" formatCode="#,##0.00\ &quot;zł&quot;"/>
    <numFmt numFmtId="166" formatCode="_-* #,##0.00\ [$€-1]_-;\-* #,##0.00\ [$€-1]_-;_-* &quot;-&quot;??\ [$€-1]_-"/>
  </numFmts>
  <fonts count="8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</font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name val="Verdana"/>
      <family val="2"/>
      <charset val="238"/>
    </font>
    <font>
      <b/>
      <sz val="11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" fillId="2" borderId="0"/>
    <xf numFmtId="0" fontId="3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6" fillId="0" borderId="0" xfId="5" applyFont="1" applyAlignment="1">
      <alignment vertical="center"/>
    </xf>
    <xf numFmtId="0" fontId="6" fillId="0" borderId="0" xfId="5" applyFont="1" applyAlignment="1">
      <alignment horizontal="center" vertical="center"/>
    </xf>
    <xf numFmtId="0" fontId="7" fillId="3" borderId="1" xfId="5" applyFont="1" applyFill="1" applyBorder="1" applyAlignment="1">
      <alignment horizontal="center" vertical="center" wrapText="1"/>
    </xf>
    <xf numFmtId="0" fontId="6" fillId="0" borderId="1" xfId="5" applyFont="1" applyBorder="1" applyAlignment="1">
      <alignment vertical="center"/>
    </xf>
    <xf numFmtId="9" fontId="6" fillId="0" borderId="1" xfId="5" applyNumberFormat="1" applyFont="1" applyBorder="1" applyAlignment="1">
      <alignment vertical="center"/>
    </xf>
    <xf numFmtId="165" fontId="6" fillId="0" borderId="1" xfId="5" applyNumberFormat="1" applyFont="1" applyBorder="1" applyAlignment="1">
      <alignment vertical="center"/>
    </xf>
    <xf numFmtId="0" fontId="7" fillId="3" borderId="1" xfId="5" applyFont="1" applyFill="1" applyBorder="1" applyAlignment="1">
      <alignment horizontal="center" vertical="center"/>
    </xf>
    <xf numFmtId="44" fontId="6" fillId="0" borderId="1" xfId="6" applyFont="1" applyBorder="1" applyAlignment="1">
      <alignment vertical="center"/>
    </xf>
    <xf numFmtId="0" fontId="7" fillId="3" borderId="1" xfId="5" applyFont="1" applyFill="1" applyBorder="1" applyAlignment="1">
      <alignment vertical="center"/>
    </xf>
    <xf numFmtId="0" fontId="6" fillId="0" borderId="1" xfId="5" applyFont="1" applyBorder="1" applyAlignment="1">
      <alignment horizontal="center" vertical="center"/>
    </xf>
    <xf numFmtId="0" fontId="7" fillId="4" borderId="1" xfId="5" applyFont="1" applyFill="1" applyBorder="1" applyAlignment="1">
      <alignment horizontal="center" vertical="center" wrapText="1"/>
    </xf>
    <xf numFmtId="0" fontId="7" fillId="0" borderId="0" xfId="5" applyFont="1" applyAlignment="1">
      <alignment vertical="center"/>
    </xf>
    <xf numFmtId="14" fontId="6" fillId="0" borderId="0" xfId="5" applyNumberFormat="1" applyFont="1" applyAlignment="1">
      <alignment vertical="center"/>
    </xf>
    <xf numFmtId="44" fontId="6" fillId="0" borderId="0" xfId="6" applyFont="1" applyAlignment="1">
      <alignment vertical="center"/>
    </xf>
    <xf numFmtId="44" fontId="6" fillId="0" borderId="0" xfId="5" applyNumberFormat="1" applyFont="1" applyAlignment="1">
      <alignment vertical="center"/>
    </xf>
    <xf numFmtId="44" fontId="6" fillId="0" borderId="0" xfId="5" applyNumberFormat="1" applyFont="1" applyFill="1" applyAlignment="1">
      <alignment vertical="center"/>
    </xf>
    <xf numFmtId="44" fontId="6" fillId="0" borderId="0" xfId="6" applyFont="1" applyFill="1" applyAlignment="1">
      <alignment vertical="center"/>
    </xf>
    <xf numFmtId="0" fontId="7" fillId="3" borderId="2" xfId="5" applyFont="1" applyFill="1" applyBorder="1" applyAlignment="1">
      <alignment horizontal="center" vertical="center"/>
    </xf>
    <xf numFmtId="0" fontId="7" fillId="3" borderId="3" xfId="5" applyFont="1" applyFill="1" applyBorder="1" applyAlignment="1">
      <alignment horizontal="center" vertical="center"/>
    </xf>
  </cellXfs>
  <cellStyles count="7">
    <cellStyle name="Comma [0]" xfId="1"/>
    <cellStyle name="Currency [0]" xfId="2"/>
    <cellStyle name="Euro" xfId="3"/>
    <cellStyle name="kolor" xfId="4"/>
    <cellStyle name="Normalny" xfId="0" builtinId="0"/>
    <cellStyle name="Normalny_Rozwiazanie_place" xfId="5"/>
    <cellStyle name="Walutowy" xfId="6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R12" sqref="R12"/>
    </sheetView>
  </sheetViews>
  <sheetFormatPr defaultRowHeight="12.75" x14ac:dyDescent="0.2"/>
  <cols>
    <col min="1" max="1" width="8" style="2" bestFit="1" customWidth="1"/>
    <col min="2" max="2" width="15.85546875" style="1" bestFit="1" customWidth="1"/>
    <col min="3" max="3" width="9.5703125" style="1" bestFit="1" customWidth="1"/>
    <col min="4" max="4" width="16.28515625" style="1" bestFit="1" customWidth="1"/>
    <col min="5" max="5" width="6.5703125" style="2" bestFit="1" customWidth="1"/>
    <col min="6" max="6" width="13.5703125" style="1" bestFit="1" customWidth="1"/>
    <col min="7" max="7" width="11.5703125" style="1" bestFit="1" customWidth="1"/>
    <col min="8" max="8" width="20.7109375" style="1" bestFit="1" customWidth="1"/>
    <col min="9" max="9" width="13.5703125" style="1" bestFit="1" customWidth="1"/>
    <col min="10" max="10" width="14.7109375" style="1" bestFit="1" customWidth="1"/>
    <col min="11" max="14" width="9.140625" style="1"/>
    <col min="15" max="15" width="11.28515625" style="1" customWidth="1"/>
    <col min="16" max="16384" width="9.140625" style="1"/>
  </cols>
  <sheetData>
    <row r="1" spans="1:10" ht="36.75" customHeight="1" x14ac:dyDescent="0.2">
      <c r="A1" s="3" t="s">
        <v>23</v>
      </c>
      <c r="B1" s="3" t="s">
        <v>24</v>
      </c>
      <c r="C1" s="3" t="s">
        <v>1</v>
      </c>
      <c r="D1" s="3" t="s">
        <v>2</v>
      </c>
      <c r="H1" s="18" t="s">
        <v>3</v>
      </c>
      <c r="I1" s="19"/>
    </row>
    <row r="2" spans="1:10" ht="16.5" customHeight="1" x14ac:dyDescent="0.2">
      <c r="A2" s="10">
        <v>1</v>
      </c>
      <c r="B2" s="4" t="s">
        <v>4</v>
      </c>
      <c r="C2" s="5">
        <v>0.5</v>
      </c>
      <c r="D2" s="6">
        <v>9</v>
      </c>
      <c r="H2" s="7" t="s">
        <v>5</v>
      </c>
      <c r="I2" s="7" t="s">
        <v>6</v>
      </c>
    </row>
    <row r="3" spans="1:10" ht="16.5" customHeight="1" x14ac:dyDescent="0.2">
      <c r="A3" s="10">
        <v>2</v>
      </c>
      <c r="B3" s="4" t="s">
        <v>7</v>
      </c>
      <c r="C3" s="5">
        <v>0.8</v>
      </c>
      <c r="D3" s="6">
        <v>12</v>
      </c>
      <c r="H3" s="8">
        <v>3000</v>
      </c>
      <c r="I3" s="8">
        <v>6000</v>
      </c>
    </row>
    <row r="4" spans="1:10" ht="16.5" customHeight="1" x14ac:dyDescent="0.2">
      <c r="A4" s="10">
        <v>3</v>
      </c>
      <c r="B4" s="4" t="s">
        <v>8</v>
      </c>
      <c r="C4" s="5">
        <v>0.45</v>
      </c>
      <c r="D4" s="6">
        <v>8</v>
      </c>
      <c r="H4" s="9" t="s">
        <v>9</v>
      </c>
      <c r="I4" s="9" t="s">
        <v>10</v>
      </c>
    </row>
    <row r="5" spans="1:10" ht="16.5" customHeight="1" x14ac:dyDescent="0.2">
      <c r="A5" s="10">
        <v>4</v>
      </c>
      <c r="B5" s="4" t="s">
        <v>11</v>
      </c>
      <c r="C5" s="5">
        <v>0.6</v>
      </c>
      <c r="D5" s="6">
        <v>10</v>
      </c>
      <c r="H5" s="10" t="s">
        <v>12</v>
      </c>
      <c r="I5" s="5">
        <v>0.18</v>
      </c>
    </row>
    <row r="6" spans="1:10" ht="16.5" customHeight="1" x14ac:dyDescent="0.2">
      <c r="A6" s="10">
        <v>5</v>
      </c>
      <c r="B6" s="4" t="s">
        <v>22</v>
      </c>
      <c r="C6" s="5">
        <v>0.4</v>
      </c>
      <c r="D6" s="6">
        <v>7</v>
      </c>
      <c r="H6" s="10" t="s">
        <v>13</v>
      </c>
      <c r="I6" s="5">
        <v>0.32</v>
      </c>
    </row>
    <row r="7" spans="1:10" x14ac:dyDescent="0.2">
      <c r="H7" s="10" t="s">
        <v>14</v>
      </c>
      <c r="I7" s="5">
        <v>0.5</v>
      </c>
    </row>
    <row r="11" spans="1:10" s="12" customFormat="1" ht="39.75" customHeight="1" x14ac:dyDescent="0.2">
      <c r="A11" s="11" t="s">
        <v>0</v>
      </c>
      <c r="B11" s="11" t="s">
        <v>15</v>
      </c>
      <c r="C11" s="11" t="s">
        <v>16</v>
      </c>
      <c r="D11" s="11" t="s">
        <v>17</v>
      </c>
      <c r="E11" s="11" t="s">
        <v>18</v>
      </c>
      <c r="F11" s="11" t="s">
        <v>1</v>
      </c>
      <c r="G11" s="11" t="s">
        <v>2</v>
      </c>
      <c r="H11" s="11" t="s">
        <v>19</v>
      </c>
      <c r="I11" s="11" t="s">
        <v>20</v>
      </c>
      <c r="J11" s="11" t="s">
        <v>21</v>
      </c>
    </row>
    <row r="12" spans="1:10" ht="16.5" customHeight="1" x14ac:dyDescent="0.2">
      <c r="A12" s="2">
        <v>1</v>
      </c>
      <c r="B12" s="13">
        <v>36539</v>
      </c>
      <c r="C12" s="2">
        <v>2</v>
      </c>
      <c r="D12" s="14">
        <v>3540</v>
      </c>
      <c r="E12" s="2">
        <f t="shared" ref="E12:E43" ca="1" si="0">INT((TODAY()-B12)/365.25)</f>
        <v>20</v>
      </c>
      <c r="F12" s="15">
        <f t="shared" ref="F12:F43" si="1">VLOOKUP(C12,Działy,3)*D12</f>
        <v>2832</v>
      </c>
      <c r="G12" s="14">
        <f t="shared" ref="G12:G43" ca="1" si="2">VLOOKUP(C12,Działy,4)*E12</f>
        <v>240</v>
      </c>
      <c r="H12" s="15">
        <f t="shared" ref="H12:H43" ca="1" si="3">SUM(D12,F12:G12)</f>
        <v>6612</v>
      </c>
      <c r="I12" s="14">
        <f t="shared" ref="I12:I43" ca="1" si="4">IF(Podstawa&lt;Próg1, Podstawa*Stawka1, IF(Podstawa&lt;Próg2, Próg1*Stawka1 +(Podstawa-Próg1)*Stawka2, Próg1*Stawka1+(Próg2-Próg1) *Stawka2+(Podstawa-Próg2) *Stawka3))</f>
        <v>1806</v>
      </c>
      <c r="J12" s="15">
        <f t="shared" ref="J12:J43" ca="1" si="5">H12-I12</f>
        <v>4806</v>
      </c>
    </row>
    <row r="13" spans="1:10" ht="16.5" customHeight="1" x14ac:dyDescent="0.2">
      <c r="A13" s="2">
        <v>2</v>
      </c>
      <c r="B13" s="13">
        <v>37055</v>
      </c>
      <c r="C13" s="2">
        <v>5</v>
      </c>
      <c r="D13" s="14">
        <v>3291</v>
      </c>
      <c r="E13" s="2">
        <f t="shared" ca="1" si="0"/>
        <v>19</v>
      </c>
      <c r="F13" s="15">
        <f t="shared" si="1"/>
        <v>1316.4</v>
      </c>
      <c r="G13" s="14">
        <f t="shared" ca="1" si="2"/>
        <v>133</v>
      </c>
      <c r="H13" s="15">
        <f t="shared" ca="1" si="3"/>
        <v>4740.3999999999996</v>
      </c>
      <c r="I13" s="14">
        <f t="shared" ca="1" si="4"/>
        <v>1096.9279999999999</v>
      </c>
      <c r="J13" s="15">
        <f t="shared" ca="1" si="5"/>
        <v>3643.4719999999998</v>
      </c>
    </row>
    <row r="14" spans="1:10" ht="16.5" customHeight="1" x14ac:dyDescent="0.2">
      <c r="A14" s="2">
        <v>3</v>
      </c>
      <c r="B14" s="13">
        <v>37108</v>
      </c>
      <c r="C14" s="2">
        <v>3</v>
      </c>
      <c r="D14" s="14">
        <v>3520</v>
      </c>
      <c r="E14" s="2">
        <f t="shared" ca="1" si="0"/>
        <v>19</v>
      </c>
      <c r="F14" s="15">
        <f t="shared" si="1"/>
        <v>1584</v>
      </c>
      <c r="G14" s="14">
        <f t="shared" ca="1" si="2"/>
        <v>152</v>
      </c>
      <c r="H14" s="15">
        <f t="shared" ca="1" si="3"/>
        <v>5256</v>
      </c>
      <c r="I14" s="14">
        <f t="shared" ca="1" si="4"/>
        <v>1261.92</v>
      </c>
      <c r="J14" s="15">
        <f t="shared" ca="1" si="5"/>
        <v>3994.08</v>
      </c>
    </row>
    <row r="15" spans="1:10" ht="16.5" customHeight="1" x14ac:dyDescent="0.2">
      <c r="A15" s="2">
        <v>4</v>
      </c>
      <c r="B15" s="13">
        <v>37980</v>
      </c>
      <c r="C15" s="2">
        <v>3</v>
      </c>
      <c r="D15" s="14">
        <v>2153</v>
      </c>
      <c r="E15" s="2">
        <f t="shared" ca="1" si="0"/>
        <v>17</v>
      </c>
      <c r="F15" s="15">
        <f t="shared" si="1"/>
        <v>968.85</v>
      </c>
      <c r="G15" s="14">
        <f t="shared" ca="1" si="2"/>
        <v>136</v>
      </c>
      <c r="H15" s="15">
        <f t="shared" ca="1" si="3"/>
        <v>3257.85</v>
      </c>
      <c r="I15" s="14">
        <f t="shared" ca="1" si="4"/>
        <v>622.51199999999994</v>
      </c>
      <c r="J15" s="15">
        <f t="shared" ca="1" si="5"/>
        <v>2635.3379999999997</v>
      </c>
    </row>
    <row r="16" spans="1:10" ht="16.5" customHeight="1" x14ac:dyDescent="0.2">
      <c r="A16" s="2">
        <v>5</v>
      </c>
      <c r="B16" s="13">
        <v>38389</v>
      </c>
      <c r="C16" s="2">
        <v>4</v>
      </c>
      <c r="D16" s="14">
        <v>2937</v>
      </c>
      <c r="E16" s="2">
        <f t="shared" ca="1" si="0"/>
        <v>15</v>
      </c>
      <c r="F16" s="15">
        <f t="shared" si="1"/>
        <v>1762.2</v>
      </c>
      <c r="G16" s="14">
        <f t="shared" ca="1" si="2"/>
        <v>150</v>
      </c>
      <c r="H16" s="15">
        <f t="shared" ca="1" si="3"/>
        <v>4849.2</v>
      </c>
      <c r="I16" s="14">
        <f t="shared" ca="1" si="4"/>
        <v>1131.7439999999999</v>
      </c>
      <c r="J16" s="15">
        <f t="shared" ca="1" si="5"/>
        <v>3717.4560000000001</v>
      </c>
    </row>
    <row r="17" spans="1:10" ht="16.5" customHeight="1" x14ac:dyDescent="0.2">
      <c r="A17" s="2">
        <v>6</v>
      </c>
      <c r="B17" s="13">
        <v>37914</v>
      </c>
      <c r="C17" s="2">
        <v>1</v>
      </c>
      <c r="D17" s="14">
        <v>1579</v>
      </c>
      <c r="E17" s="2">
        <f t="shared" ca="1" si="0"/>
        <v>17</v>
      </c>
      <c r="F17" s="15">
        <f t="shared" si="1"/>
        <v>789.5</v>
      </c>
      <c r="G17" s="14">
        <f t="shared" ca="1" si="2"/>
        <v>153</v>
      </c>
      <c r="H17" s="15">
        <f t="shared" ca="1" si="3"/>
        <v>2521.5</v>
      </c>
      <c r="I17" s="14">
        <f t="shared" ca="1" si="4"/>
        <v>453.87</v>
      </c>
      <c r="J17" s="15">
        <f t="shared" ca="1" si="5"/>
        <v>2067.63</v>
      </c>
    </row>
    <row r="18" spans="1:10" ht="16.5" customHeight="1" x14ac:dyDescent="0.2">
      <c r="A18" s="2">
        <v>7</v>
      </c>
      <c r="B18" s="13">
        <v>36606</v>
      </c>
      <c r="C18" s="2">
        <v>3</v>
      </c>
      <c r="D18" s="14">
        <v>1895</v>
      </c>
      <c r="E18" s="2">
        <f t="shared" ca="1" si="0"/>
        <v>20</v>
      </c>
      <c r="F18" s="15">
        <f t="shared" si="1"/>
        <v>852.75</v>
      </c>
      <c r="G18" s="14">
        <f t="shared" ca="1" si="2"/>
        <v>160</v>
      </c>
      <c r="H18" s="15">
        <f t="shared" ca="1" si="3"/>
        <v>2907.75</v>
      </c>
      <c r="I18" s="14">
        <f t="shared" ca="1" si="4"/>
        <v>523.39499999999998</v>
      </c>
      <c r="J18" s="15">
        <f t="shared" ca="1" si="5"/>
        <v>2384.355</v>
      </c>
    </row>
    <row r="19" spans="1:10" ht="16.5" customHeight="1" x14ac:dyDescent="0.2">
      <c r="A19" s="2">
        <v>8</v>
      </c>
      <c r="B19" s="13">
        <v>38094</v>
      </c>
      <c r="C19" s="2">
        <v>1</v>
      </c>
      <c r="D19" s="14">
        <v>1574</v>
      </c>
      <c r="E19" s="2">
        <f t="shared" ca="1" si="0"/>
        <v>16</v>
      </c>
      <c r="F19" s="15">
        <f t="shared" si="1"/>
        <v>787</v>
      </c>
      <c r="G19" s="14">
        <f t="shared" ca="1" si="2"/>
        <v>144</v>
      </c>
      <c r="H19" s="15">
        <f t="shared" ca="1" si="3"/>
        <v>2505</v>
      </c>
      <c r="I19" s="14">
        <f t="shared" ca="1" si="4"/>
        <v>450.9</v>
      </c>
      <c r="J19" s="15">
        <f t="shared" ca="1" si="5"/>
        <v>2054.1</v>
      </c>
    </row>
    <row r="20" spans="1:10" ht="16.5" customHeight="1" x14ac:dyDescent="0.2">
      <c r="A20" s="2">
        <v>9</v>
      </c>
      <c r="B20" s="13">
        <v>36892</v>
      </c>
      <c r="C20" s="2">
        <v>1</v>
      </c>
      <c r="D20" s="14">
        <v>2163</v>
      </c>
      <c r="E20" s="2">
        <f t="shared" ca="1" si="0"/>
        <v>20</v>
      </c>
      <c r="F20" s="15">
        <f t="shared" si="1"/>
        <v>1081.5</v>
      </c>
      <c r="G20" s="14">
        <f t="shared" ca="1" si="2"/>
        <v>180</v>
      </c>
      <c r="H20" s="15">
        <f t="shared" ca="1" si="3"/>
        <v>3424.5</v>
      </c>
      <c r="I20" s="14">
        <f t="shared" ca="1" si="4"/>
        <v>675.84</v>
      </c>
      <c r="J20" s="15">
        <f t="shared" ca="1" si="5"/>
        <v>2748.66</v>
      </c>
    </row>
    <row r="21" spans="1:10" ht="16.5" customHeight="1" x14ac:dyDescent="0.2">
      <c r="A21" s="2">
        <v>10</v>
      </c>
      <c r="B21" s="13">
        <v>38016</v>
      </c>
      <c r="C21" s="2">
        <v>5</v>
      </c>
      <c r="D21" s="14">
        <v>1496</v>
      </c>
      <c r="E21" s="2">
        <f t="shared" ca="1" si="0"/>
        <v>16</v>
      </c>
      <c r="F21" s="15">
        <f t="shared" si="1"/>
        <v>598.4</v>
      </c>
      <c r="G21" s="14">
        <f t="shared" ca="1" si="2"/>
        <v>112</v>
      </c>
      <c r="H21" s="15">
        <f t="shared" ca="1" si="3"/>
        <v>2206.4</v>
      </c>
      <c r="I21" s="14">
        <f t="shared" ca="1" si="4"/>
        <v>397.15199999999999</v>
      </c>
      <c r="J21" s="15">
        <f t="shared" ca="1" si="5"/>
        <v>1809.248</v>
      </c>
    </row>
    <row r="22" spans="1:10" ht="16.5" customHeight="1" x14ac:dyDescent="0.2">
      <c r="A22" s="2">
        <v>11</v>
      </c>
      <c r="B22" s="13">
        <v>37799</v>
      </c>
      <c r="C22" s="2">
        <v>3</v>
      </c>
      <c r="D22" s="14">
        <v>1424</v>
      </c>
      <c r="E22" s="2">
        <f t="shared" ca="1" si="0"/>
        <v>17</v>
      </c>
      <c r="F22" s="15">
        <f t="shared" si="1"/>
        <v>640.80000000000007</v>
      </c>
      <c r="G22" s="14">
        <f t="shared" ca="1" si="2"/>
        <v>136</v>
      </c>
      <c r="H22" s="15">
        <f t="shared" ca="1" si="3"/>
        <v>2200.8000000000002</v>
      </c>
      <c r="I22" s="14">
        <f t="shared" ca="1" si="4"/>
        <v>396.14400000000001</v>
      </c>
      <c r="J22" s="15">
        <f t="shared" ca="1" si="5"/>
        <v>1804.6560000000002</v>
      </c>
    </row>
    <row r="23" spans="1:10" ht="16.5" customHeight="1" x14ac:dyDescent="0.2">
      <c r="A23" s="2">
        <v>12</v>
      </c>
      <c r="B23" s="13">
        <v>29506</v>
      </c>
      <c r="C23" s="2">
        <v>3</v>
      </c>
      <c r="D23" s="14">
        <v>4713</v>
      </c>
      <c r="E23" s="2">
        <f t="shared" ca="1" si="0"/>
        <v>40</v>
      </c>
      <c r="F23" s="15">
        <f t="shared" si="1"/>
        <v>2120.85</v>
      </c>
      <c r="G23" s="14">
        <f t="shared" ca="1" si="2"/>
        <v>320</v>
      </c>
      <c r="H23" s="15">
        <f t="shared" ca="1" si="3"/>
        <v>7153.85</v>
      </c>
      <c r="I23" s="14">
        <f t="shared" ca="1" si="4"/>
        <v>2076.9250000000002</v>
      </c>
      <c r="J23" s="15">
        <f t="shared" ca="1" si="5"/>
        <v>5076.9250000000002</v>
      </c>
    </row>
    <row r="24" spans="1:10" ht="16.5" customHeight="1" x14ac:dyDescent="0.2">
      <c r="A24" s="2">
        <v>13</v>
      </c>
      <c r="B24" s="13">
        <v>29694</v>
      </c>
      <c r="C24" s="2">
        <v>3</v>
      </c>
      <c r="D24" s="14">
        <v>3100</v>
      </c>
      <c r="E24" s="2">
        <f t="shared" ca="1" si="0"/>
        <v>39</v>
      </c>
      <c r="F24" s="15">
        <f t="shared" si="1"/>
        <v>1395</v>
      </c>
      <c r="G24" s="14">
        <f t="shared" ca="1" si="2"/>
        <v>312</v>
      </c>
      <c r="H24" s="15">
        <f t="shared" ca="1" si="3"/>
        <v>4807</v>
      </c>
      <c r="I24" s="14">
        <f t="shared" ca="1" si="4"/>
        <v>1118.24</v>
      </c>
      <c r="J24" s="15">
        <f t="shared" ca="1" si="5"/>
        <v>3688.76</v>
      </c>
    </row>
    <row r="25" spans="1:10" ht="16.5" customHeight="1" x14ac:dyDescent="0.2">
      <c r="A25" s="2">
        <v>14</v>
      </c>
      <c r="B25" s="13">
        <v>30087</v>
      </c>
      <c r="C25" s="2">
        <v>3</v>
      </c>
      <c r="D25" s="14">
        <v>4465</v>
      </c>
      <c r="E25" s="2">
        <f t="shared" ca="1" si="0"/>
        <v>38</v>
      </c>
      <c r="F25" s="15">
        <f t="shared" si="1"/>
        <v>2009.25</v>
      </c>
      <c r="G25" s="14">
        <f t="shared" ca="1" si="2"/>
        <v>304</v>
      </c>
      <c r="H25" s="15">
        <f t="shared" ca="1" si="3"/>
        <v>6778.25</v>
      </c>
      <c r="I25" s="14">
        <f t="shared" ca="1" si="4"/>
        <v>1889.125</v>
      </c>
      <c r="J25" s="15">
        <f t="shared" ca="1" si="5"/>
        <v>4889.125</v>
      </c>
    </row>
    <row r="26" spans="1:10" ht="16.5" customHeight="1" x14ac:dyDescent="0.2">
      <c r="A26" s="2">
        <v>15</v>
      </c>
      <c r="B26" s="13">
        <v>31029</v>
      </c>
      <c r="C26" s="2">
        <v>3</v>
      </c>
      <c r="D26" s="14">
        <v>3578</v>
      </c>
      <c r="E26" s="2">
        <f t="shared" ca="1" si="0"/>
        <v>36</v>
      </c>
      <c r="F26" s="15">
        <f t="shared" si="1"/>
        <v>1610.1000000000001</v>
      </c>
      <c r="G26" s="14">
        <f t="shared" ca="1" si="2"/>
        <v>288</v>
      </c>
      <c r="H26" s="15">
        <f t="shared" ca="1" si="3"/>
        <v>5476.1</v>
      </c>
      <c r="I26" s="14">
        <f t="shared" ca="1" si="4"/>
        <v>1332.3520000000001</v>
      </c>
      <c r="J26" s="15">
        <f t="shared" ca="1" si="5"/>
        <v>4143.7480000000005</v>
      </c>
    </row>
    <row r="27" spans="1:10" ht="16.5" customHeight="1" x14ac:dyDescent="0.2">
      <c r="A27" s="2">
        <v>16</v>
      </c>
      <c r="B27" s="13">
        <v>31207</v>
      </c>
      <c r="C27" s="2">
        <v>3</v>
      </c>
      <c r="D27" s="14">
        <v>3010</v>
      </c>
      <c r="E27" s="2">
        <f t="shared" ca="1" si="0"/>
        <v>35</v>
      </c>
      <c r="F27" s="15">
        <f t="shared" si="1"/>
        <v>1354.5</v>
      </c>
      <c r="G27" s="14">
        <f t="shared" ca="1" si="2"/>
        <v>280</v>
      </c>
      <c r="H27" s="15">
        <f t="shared" ca="1" si="3"/>
        <v>4644.5</v>
      </c>
      <c r="I27" s="14">
        <f t="shared" ca="1" si="4"/>
        <v>1066.24</v>
      </c>
      <c r="J27" s="15">
        <f t="shared" ca="1" si="5"/>
        <v>3578.26</v>
      </c>
    </row>
    <row r="28" spans="1:10" ht="16.5" customHeight="1" x14ac:dyDescent="0.2">
      <c r="A28" s="2">
        <v>17</v>
      </c>
      <c r="B28" s="13">
        <v>31602</v>
      </c>
      <c r="C28" s="2">
        <v>3</v>
      </c>
      <c r="D28" s="14">
        <v>4814</v>
      </c>
      <c r="E28" s="2">
        <f t="shared" ca="1" si="0"/>
        <v>34</v>
      </c>
      <c r="F28" s="15">
        <f t="shared" si="1"/>
        <v>2166.3000000000002</v>
      </c>
      <c r="G28" s="14">
        <f t="shared" ca="1" si="2"/>
        <v>272</v>
      </c>
      <c r="H28" s="15">
        <f t="shared" ca="1" si="3"/>
        <v>7252.3</v>
      </c>
      <c r="I28" s="14">
        <f t="shared" ca="1" si="4"/>
        <v>2126.15</v>
      </c>
      <c r="J28" s="15">
        <f t="shared" ca="1" si="5"/>
        <v>5126.1499999999996</v>
      </c>
    </row>
    <row r="29" spans="1:10" ht="16.5" customHeight="1" x14ac:dyDescent="0.2">
      <c r="A29" s="2">
        <v>18</v>
      </c>
      <c r="B29" s="13">
        <v>31682</v>
      </c>
      <c r="C29" s="2">
        <v>3</v>
      </c>
      <c r="D29" s="14">
        <v>2344</v>
      </c>
      <c r="E29" s="2">
        <f t="shared" ca="1" si="0"/>
        <v>34</v>
      </c>
      <c r="F29" s="15">
        <f t="shared" si="1"/>
        <v>1054.8</v>
      </c>
      <c r="G29" s="14">
        <f t="shared" ca="1" si="2"/>
        <v>272</v>
      </c>
      <c r="H29" s="15">
        <f t="shared" ca="1" si="3"/>
        <v>3670.8</v>
      </c>
      <c r="I29" s="14">
        <f t="shared" ca="1" si="4"/>
        <v>754.65600000000006</v>
      </c>
      <c r="J29" s="15">
        <f t="shared" ca="1" si="5"/>
        <v>2916.1440000000002</v>
      </c>
    </row>
    <row r="30" spans="1:10" ht="16.5" customHeight="1" x14ac:dyDescent="0.2">
      <c r="A30" s="2">
        <v>19</v>
      </c>
      <c r="B30" s="13">
        <v>32051</v>
      </c>
      <c r="C30" s="2">
        <v>3</v>
      </c>
      <c r="D30" s="14">
        <v>3186</v>
      </c>
      <c r="E30" s="2">
        <f t="shared" ca="1" si="0"/>
        <v>33</v>
      </c>
      <c r="F30" s="15">
        <f t="shared" si="1"/>
        <v>1433.7</v>
      </c>
      <c r="G30" s="14">
        <f t="shared" ca="1" si="2"/>
        <v>264</v>
      </c>
      <c r="H30" s="15">
        <f t="shared" ca="1" si="3"/>
        <v>4883.7</v>
      </c>
      <c r="I30" s="14">
        <f t="shared" ca="1" si="4"/>
        <v>1142.7840000000001</v>
      </c>
      <c r="J30" s="15">
        <f t="shared" ca="1" si="5"/>
        <v>3740.9159999999997</v>
      </c>
    </row>
    <row r="31" spans="1:10" ht="16.5" customHeight="1" x14ac:dyDescent="0.2">
      <c r="A31" s="2">
        <v>20</v>
      </c>
      <c r="B31" s="13">
        <v>32599</v>
      </c>
      <c r="C31" s="2">
        <v>3</v>
      </c>
      <c r="D31" s="14">
        <v>5600</v>
      </c>
      <c r="E31" s="2">
        <f t="shared" ca="1" si="0"/>
        <v>31</v>
      </c>
      <c r="F31" s="15">
        <f t="shared" si="1"/>
        <v>2520</v>
      </c>
      <c r="G31" s="14">
        <f t="shared" ca="1" si="2"/>
        <v>248</v>
      </c>
      <c r="H31" s="15">
        <f t="shared" ca="1" si="3"/>
        <v>8368</v>
      </c>
      <c r="I31" s="14">
        <f t="shared" ca="1" si="4"/>
        <v>2684</v>
      </c>
      <c r="J31" s="15">
        <f t="shared" ca="1" si="5"/>
        <v>5684</v>
      </c>
    </row>
    <row r="32" spans="1:10" ht="16.5" customHeight="1" x14ac:dyDescent="0.2">
      <c r="A32" s="2">
        <v>21</v>
      </c>
      <c r="B32" s="13">
        <v>32695</v>
      </c>
      <c r="C32" s="2">
        <v>5</v>
      </c>
      <c r="D32" s="14">
        <v>3872</v>
      </c>
      <c r="E32" s="2">
        <f t="shared" ca="1" si="0"/>
        <v>31</v>
      </c>
      <c r="F32" s="15">
        <f t="shared" si="1"/>
        <v>1548.8000000000002</v>
      </c>
      <c r="G32" s="14">
        <f t="shared" ca="1" si="2"/>
        <v>217</v>
      </c>
      <c r="H32" s="15">
        <f t="shared" ca="1" si="3"/>
        <v>5637.8</v>
      </c>
      <c r="I32" s="14">
        <f t="shared" ca="1" si="4"/>
        <v>1384.096</v>
      </c>
      <c r="J32" s="15">
        <f t="shared" ca="1" si="5"/>
        <v>4253.7039999999997</v>
      </c>
    </row>
    <row r="33" spans="1:10" ht="16.5" customHeight="1" x14ac:dyDescent="0.2">
      <c r="A33" s="2">
        <v>22</v>
      </c>
      <c r="B33" s="13">
        <v>32756</v>
      </c>
      <c r="C33" s="2">
        <v>3</v>
      </c>
      <c r="D33" s="14">
        <v>4313</v>
      </c>
      <c r="E33" s="2">
        <f t="shared" ca="1" si="0"/>
        <v>31</v>
      </c>
      <c r="F33" s="15">
        <f t="shared" si="1"/>
        <v>1940.8500000000001</v>
      </c>
      <c r="G33" s="14">
        <f t="shared" ca="1" si="2"/>
        <v>248</v>
      </c>
      <c r="H33" s="15">
        <f t="shared" ca="1" si="3"/>
        <v>6501.85</v>
      </c>
      <c r="I33" s="14">
        <f t="shared" ca="1" si="4"/>
        <v>1750.9250000000002</v>
      </c>
      <c r="J33" s="15">
        <f t="shared" ca="1" si="5"/>
        <v>4750.9250000000002</v>
      </c>
    </row>
    <row r="34" spans="1:10" ht="16.5" customHeight="1" x14ac:dyDescent="0.2">
      <c r="A34" s="2">
        <v>23</v>
      </c>
      <c r="B34" s="13">
        <v>32920</v>
      </c>
      <c r="C34" s="2">
        <v>4</v>
      </c>
      <c r="D34" s="14">
        <v>2476</v>
      </c>
      <c r="E34" s="2">
        <f t="shared" ca="1" si="0"/>
        <v>30</v>
      </c>
      <c r="F34" s="15">
        <f t="shared" si="1"/>
        <v>1485.6</v>
      </c>
      <c r="G34" s="14">
        <f t="shared" ca="1" si="2"/>
        <v>300</v>
      </c>
      <c r="H34" s="15">
        <f t="shared" ca="1" si="3"/>
        <v>4261.6000000000004</v>
      </c>
      <c r="I34" s="14">
        <f t="shared" ca="1" si="4"/>
        <v>943.7120000000001</v>
      </c>
      <c r="J34" s="15">
        <f t="shared" ca="1" si="5"/>
        <v>3317.8880000000004</v>
      </c>
    </row>
    <row r="35" spans="1:10" ht="16.5" customHeight="1" x14ac:dyDescent="0.2">
      <c r="A35" s="2">
        <v>24</v>
      </c>
      <c r="B35" s="13">
        <v>32996</v>
      </c>
      <c r="C35" s="2">
        <v>3</v>
      </c>
      <c r="D35" s="14">
        <v>2627</v>
      </c>
      <c r="E35" s="2">
        <f t="shared" ca="1" si="0"/>
        <v>30</v>
      </c>
      <c r="F35" s="15">
        <f t="shared" si="1"/>
        <v>1182.1500000000001</v>
      </c>
      <c r="G35" s="14">
        <f t="shared" ca="1" si="2"/>
        <v>240</v>
      </c>
      <c r="H35" s="15">
        <f t="shared" ca="1" si="3"/>
        <v>4049.15</v>
      </c>
      <c r="I35" s="14">
        <f t="shared" ca="1" si="4"/>
        <v>875.72800000000007</v>
      </c>
      <c r="J35" s="15">
        <f t="shared" ca="1" si="5"/>
        <v>3173.422</v>
      </c>
    </row>
    <row r="36" spans="1:10" ht="16.5" customHeight="1" x14ac:dyDescent="0.2">
      <c r="A36" s="2">
        <v>25</v>
      </c>
      <c r="B36" s="13">
        <v>33054</v>
      </c>
      <c r="C36" s="2">
        <v>2</v>
      </c>
      <c r="D36" s="14">
        <v>2014</v>
      </c>
      <c r="E36" s="2">
        <f t="shared" ca="1" si="0"/>
        <v>30</v>
      </c>
      <c r="F36" s="15">
        <f t="shared" si="1"/>
        <v>1611.2</v>
      </c>
      <c r="G36" s="14">
        <f t="shared" ca="1" si="2"/>
        <v>360</v>
      </c>
      <c r="H36" s="15">
        <f t="shared" ca="1" si="3"/>
        <v>3985.2</v>
      </c>
      <c r="I36" s="14">
        <f t="shared" ca="1" si="4"/>
        <v>855.2639999999999</v>
      </c>
      <c r="J36" s="15">
        <f t="shared" ca="1" si="5"/>
        <v>3129.9359999999997</v>
      </c>
    </row>
    <row r="37" spans="1:10" ht="16.5" customHeight="1" x14ac:dyDescent="0.2">
      <c r="A37" s="2">
        <v>26</v>
      </c>
      <c r="B37" s="13">
        <v>33157</v>
      </c>
      <c r="C37" s="2">
        <v>2</v>
      </c>
      <c r="D37" s="14">
        <v>3907</v>
      </c>
      <c r="E37" s="2">
        <f t="shared" ca="1" si="0"/>
        <v>30</v>
      </c>
      <c r="F37" s="15">
        <f t="shared" si="1"/>
        <v>3125.6000000000004</v>
      </c>
      <c r="G37" s="14">
        <f t="shared" ca="1" si="2"/>
        <v>360</v>
      </c>
      <c r="H37" s="15">
        <f t="shared" ca="1" si="3"/>
        <v>7392.6</v>
      </c>
      <c r="I37" s="14">
        <f t="shared" ca="1" si="4"/>
        <v>2196.3000000000002</v>
      </c>
      <c r="J37" s="15">
        <f t="shared" ca="1" si="5"/>
        <v>5196.3</v>
      </c>
    </row>
    <row r="38" spans="1:10" ht="16.5" customHeight="1" x14ac:dyDescent="0.2">
      <c r="A38" s="2">
        <v>27</v>
      </c>
      <c r="B38" s="13">
        <v>33584</v>
      </c>
      <c r="C38" s="2">
        <v>3</v>
      </c>
      <c r="D38" s="14">
        <v>5602</v>
      </c>
      <c r="E38" s="2">
        <f t="shared" ca="1" si="0"/>
        <v>29</v>
      </c>
      <c r="F38" s="15">
        <f t="shared" si="1"/>
        <v>2520.9</v>
      </c>
      <c r="G38" s="14">
        <f t="shared" ca="1" si="2"/>
        <v>232</v>
      </c>
      <c r="H38" s="15">
        <f t="shared" ca="1" si="3"/>
        <v>8354.9</v>
      </c>
      <c r="I38" s="14">
        <f t="shared" ca="1" si="4"/>
        <v>2677.45</v>
      </c>
      <c r="J38" s="15">
        <f t="shared" ca="1" si="5"/>
        <v>5677.45</v>
      </c>
    </row>
    <row r="39" spans="1:10" ht="16.5" customHeight="1" x14ac:dyDescent="0.2">
      <c r="A39" s="2">
        <v>28</v>
      </c>
      <c r="B39" s="13">
        <v>33682</v>
      </c>
      <c r="C39" s="2">
        <v>5</v>
      </c>
      <c r="D39" s="14">
        <v>3203</v>
      </c>
      <c r="E39" s="2">
        <f t="shared" ca="1" si="0"/>
        <v>28</v>
      </c>
      <c r="F39" s="15">
        <f t="shared" si="1"/>
        <v>1281.2</v>
      </c>
      <c r="G39" s="14">
        <f t="shared" ca="1" si="2"/>
        <v>196</v>
      </c>
      <c r="H39" s="15">
        <f t="shared" ca="1" si="3"/>
        <v>4680.2</v>
      </c>
      <c r="I39" s="17">
        <f t="shared" ca="1" si="4"/>
        <v>1077.664</v>
      </c>
      <c r="J39" s="16">
        <f t="shared" ca="1" si="5"/>
        <v>3602.5360000000001</v>
      </c>
    </row>
    <row r="40" spans="1:10" ht="16.5" customHeight="1" x14ac:dyDescent="0.2">
      <c r="A40" s="2">
        <v>29</v>
      </c>
      <c r="B40" s="13">
        <v>34188</v>
      </c>
      <c r="C40" s="2">
        <v>4</v>
      </c>
      <c r="D40" s="14">
        <v>3119</v>
      </c>
      <c r="E40" s="2">
        <f t="shared" ca="1" si="0"/>
        <v>27</v>
      </c>
      <c r="F40" s="15">
        <f t="shared" si="1"/>
        <v>1871.3999999999999</v>
      </c>
      <c r="G40" s="14">
        <f t="shared" ca="1" si="2"/>
        <v>270</v>
      </c>
      <c r="H40" s="15">
        <f t="shared" ca="1" si="3"/>
        <v>5260.4</v>
      </c>
      <c r="I40" s="17">
        <f t="shared" ca="1" si="4"/>
        <v>1263.328</v>
      </c>
      <c r="J40" s="16">
        <f t="shared" ca="1" si="5"/>
        <v>3997.0719999999997</v>
      </c>
    </row>
    <row r="41" spans="1:10" ht="16.5" customHeight="1" x14ac:dyDescent="0.2">
      <c r="A41" s="2">
        <v>30</v>
      </c>
      <c r="B41" s="13">
        <v>34960</v>
      </c>
      <c r="C41" s="2">
        <v>2</v>
      </c>
      <c r="D41" s="14">
        <v>2684</v>
      </c>
      <c r="E41" s="2">
        <f t="shared" ca="1" si="0"/>
        <v>25</v>
      </c>
      <c r="F41" s="15">
        <f t="shared" si="1"/>
        <v>2147.2000000000003</v>
      </c>
      <c r="G41" s="14">
        <f t="shared" ca="1" si="2"/>
        <v>300</v>
      </c>
      <c r="H41" s="15">
        <f t="shared" ca="1" si="3"/>
        <v>5131.2000000000007</v>
      </c>
      <c r="I41" s="17">
        <f t="shared" ca="1" si="4"/>
        <v>1221.9840000000004</v>
      </c>
      <c r="J41" s="16">
        <f t="shared" ca="1" si="5"/>
        <v>3909.2160000000003</v>
      </c>
    </row>
    <row r="42" spans="1:10" ht="16.5" customHeight="1" x14ac:dyDescent="0.2">
      <c r="A42" s="2">
        <v>31</v>
      </c>
      <c r="B42" s="13">
        <v>35126</v>
      </c>
      <c r="C42" s="2">
        <v>2</v>
      </c>
      <c r="D42" s="14">
        <v>3272</v>
      </c>
      <c r="E42" s="2">
        <f t="shared" ca="1" si="0"/>
        <v>24</v>
      </c>
      <c r="F42" s="15">
        <f t="shared" si="1"/>
        <v>2617.6000000000004</v>
      </c>
      <c r="G42" s="14">
        <f t="shared" ca="1" si="2"/>
        <v>288</v>
      </c>
      <c r="H42" s="15">
        <f t="shared" ca="1" si="3"/>
        <v>6177.6</v>
      </c>
      <c r="I42" s="14">
        <f t="shared" ca="1" si="4"/>
        <v>1588.8000000000002</v>
      </c>
      <c r="J42" s="15">
        <f t="shared" ca="1" si="5"/>
        <v>4588.8</v>
      </c>
    </row>
    <row r="43" spans="1:10" ht="16.5" customHeight="1" x14ac:dyDescent="0.2">
      <c r="A43" s="2">
        <v>32</v>
      </c>
      <c r="B43" s="13">
        <v>35401</v>
      </c>
      <c r="C43" s="2">
        <v>4</v>
      </c>
      <c r="D43" s="14">
        <v>4266</v>
      </c>
      <c r="E43" s="2">
        <f t="shared" ca="1" si="0"/>
        <v>24</v>
      </c>
      <c r="F43" s="15">
        <f t="shared" si="1"/>
        <v>2559.6</v>
      </c>
      <c r="G43" s="14">
        <f t="shared" ca="1" si="2"/>
        <v>240</v>
      </c>
      <c r="H43" s="15">
        <f t="shared" ca="1" si="3"/>
        <v>7065.6</v>
      </c>
      <c r="I43" s="14">
        <f t="shared" ca="1" si="4"/>
        <v>2032.8000000000002</v>
      </c>
      <c r="J43" s="15">
        <f t="shared" ca="1" si="5"/>
        <v>5032.8</v>
      </c>
    </row>
  </sheetData>
  <mergeCells count="1">
    <mergeCell ref="H1:I1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7</vt:i4>
      </vt:variant>
    </vt:vector>
  </HeadingPairs>
  <TitlesOfParts>
    <vt:vector size="8" baseType="lpstr">
      <vt:lpstr>Lista płac</vt:lpstr>
      <vt:lpstr>Działy</vt:lpstr>
      <vt:lpstr>Podstawa</vt:lpstr>
      <vt:lpstr>Próg1</vt:lpstr>
      <vt:lpstr>Próg2</vt:lpstr>
      <vt:lpstr>Stawka1</vt:lpstr>
      <vt:lpstr>Stawka2</vt:lpstr>
      <vt:lpstr>Stawka3</vt:lpstr>
    </vt:vector>
  </TitlesOfParts>
  <Company>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</dc:creator>
  <cp:lastModifiedBy>pzajac</cp:lastModifiedBy>
  <dcterms:created xsi:type="dcterms:W3CDTF">2007-09-27T17:07:16Z</dcterms:created>
  <dcterms:modified xsi:type="dcterms:W3CDTF">2021-01-07T09:56:17Z</dcterms:modified>
</cp:coreProperties>
</file>